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OLOGI\2022 blasi\"/>
    </mc:Choice>
  </mc:AlternateContent>
  <xr:revisionPtr revIDLastSave="0" documentId="13_ncr:1_{E7EE04E1-2961-4FC5-9F8A-2FF07AE94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ventivo Fin. Gestionale" sheetId="1" r:id="rId1"/>
    <sheet name="Prev. Decisionale Finanziari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1" l="1"/>
  <c r="D108" i="1"/>
  <c r="C32" i="2" s="1"/>
  <c r="D91" i="1"/>
  <c r="D71" i="1"/>
  <c r="D81" i="1"/>
  <c r="D86" i="1"/>
  <c r="D24" i="1" l="1"/>
  <c r="C8" i="2" s="1"/>
  <c r="D18" i="1"/>
  <c r="D13" i="1" l="1"/>
  <c r="D30" i="1" s="1"/>
  <c r="C10" i="2" l="1"/>
  <c r="D46" i="1" l="1"/>
  <c r="D128" i="1"/>
  <c r="C26" i="2"/>
  <c r="C24" i="2"/>
  <c r="C22" i="2"/>
  <c r="C6" i="2"/>
  <c r="D55" i="1"/>
  <c r="C16" i="2" l="1"/>
  <c r="C4" i="2"/>
  <c r="C12" i="2" s="1"/>
  <c r="D99" i="1"/>
  <c r="D101" i="1" s="1"/>
  <c r="D110" i="1" s="1"/>
  <c r="D133" i="1" s="1"/>
  <c r="C18" i="2"/>
  <c r="D130" i="1"/>
  <c r="C34" i="2"/>
  <c r="C28" i="2" l="1"/>
  <c r="C20" i="2" l="1"/>
  <c r="C35" i="2" s="1"/>
  <c r="C38" i="2" s="1"/>
</calcChain>
</file>

<file path=xl/sharedStrings.xml><?xml version="1.0" encoding="utf-8"?>
<sst xmlns="http://schemas.openxmlformats.org/spreadsheetml/2006/main" count="128" uniqueCount="111">
  <si>
    <t>CODICE CAPITOLO</t>
  </si>
  <si>
    <t>DENOMINAZIONE</t>
  </si>
  <si>
    <t>TITOLO I - ENTRATE CORRENTI</t>
  </si>
  <si>
    <t>ENTRATE CONTRIBUTIVE A CARICO DEGLI ISCRITTI</t>
  </si>
  <si>
    <t>TOTALE ENTRATE CONTRIBUTIVE A CARICO ISCRITTI</t>
  </si>
  <si>
    <t>ENTRATE PER INIZIATIVE CULTURALI ED AGGIORNAMENTI PROFESSIONALI</t>
  </si>
  <si>
    <t>TOTALE  ENTRATE PER INIZIATIVE CULTURALI ED AGGIORNAMENTI PROFESSIONALI</t>
  </si>
  <si>
    <t>TOTALE ENTRATE DI SEGRETERIA</t>
  </si>
  <si>
    <t>ENTRATE DI NATURA FINANZIARIA</t>
  </si>
  <si>
    <t>Interessi  attivi su depositi e conti correnti bancari e/o postali</t>
  </si>
  <si>
    <t>TOTALE ENTRATE DI NATURA FINANZIARIA</t>
  </si>
  <si>
    <t>TOTALE ENTRATE CORRENTI</t>
  </si>
  <si>
    <t>TITOLO I - USCITE CORRENTI</t>
  </si>
  <si>
    <t>SPESE PER GLI ORGANI DELL'ENTE</t>
  </si>
  <si>
    <t>TOTALE SPESE PER GLI ORGANI DELL'ENTE</t>
  </si>
  <si>
    <t>COSTI DEL PERSONALE</t>
  </si>
  <si>
    <t>Contributi previdenziali</t>
  </si>
  <si>
    <t>Contributi Inail</t>
  </si>
  <si>
    <t>Accantonamento quota Trattamento Fine Rapporto</t>
  </si>
  <si>
    <t>Buoni pasto</t>
  </si>
  <si>
    <t>TOTALE COSTI DEL PERSONALE</t>
  </si>
  <si>
    <t>ACQUISTO BENI DI CONSUMO E DI SERVIZI</t>
  </si>
  <si>
    <t xml:space="preserve">Cancelleria </t>
  </si>
  <si>
    <t>TOTALE ACQUISTO BENI DI CONSUMO E DI SERVIZI</t>
  </si>
  <si>
    <t>SPESE SEDE</t>
  </si>
  <si>
    <t>Affitto sede dell'Ente</t>
  </si>
  <si>
    <t>Spese condominio sede dell'Ente</t>
  </si>
  <si>
    <t xml:space="preserve">Spese telefoniche </t>
  </si>
  <si>
    <t>Spese energia elettrica</t>
  </si>
  <si>
    <t>TOTALE SPESE SEDE</t>
  </si>
  <si>
    <t>SPESE PER ATTIVITA' CULTURALI E FORMATIVE</t>
  </si>
  <si>
    <t>Convegni e Seminari</t>
  </si>
  <si>
    <t>Formazione Continua</t>
  </si>
  <si>
    <t>TOTALE SPESE PER ATTIVITA' CULTURALI E FORMATIVE</t>
  </si>
  <si>
    <t>ONERI FINANZIARI</t>
  </si>
  <si>
    <t>Spese bancarie</t>
  </si>
  <si>
    <t>Interessi passivi bancari</t>
  </si>
  <si>
    <t>TOTALE ONERI FINANZIARI</t>
  </si>
  <si>
    <t>ONERI TRIBUTARI</t>
  </si>
  <si>
    <t>Imposta di bollo</t>
  </si>
  <si>
    <t>Imposta di Registro</t>
  </si>
  <si>
    <t>Tassa rifiuti urbani - TA.RI</t>
  </si>
  <si>
    <t>TOTALE ONERI TRIBUTARI</t>
  </si>
  <si>
    <t>TOTALE USCITE CORRENTI</t>
  </si>
  <si>
    <t>TITOLO II -USCITE IN CONTO CAPITALE</t>
  </si>
  <si>
    <t>Mobili e Arredi</t>
  </si>
  <si>
    <t>Telefoni cellulari e Tablet</t>
  </si>
  <si>
    <t>Impianti generici</t>
  </si>
  <si>
    <t>Impianti specifici</t>
  </si>
  <si>
    <t>TOTALE ACQUISTO IMMOBILIZZAZIONI MATERIALI</t>
  </si>
  <si>
    <t>ACQUISTO DI IMMOBILIZZAZIONI MATERIALI</t>
  </si>
  <si>
    <t>TOTALE USCITE IN CONTO CAPITALE</t>
  </si>
  <si>
    <t>TITOLO III - PARTITE DI GIRO</t>
  </si>
  <si>
    <t>USCITE AVENTI NATURA DI PARTITA DI GIRO</t>
  </si>
  <si>
    <t>TOTALE USCITE AVENTI NATURA DI PARTITA DI GIRO</t>
  </si>
  <si>
    <t>TOTALE USCITE PARTITE DI GIRO</t>
  </si>
  <si>
    <t>TOTALE GENERALE USCITE</t>
  </si>
  <si>
    <t>ENTRATE</t>
  </si>
  <si>
    <t>ENTRATE CONTRIBUTIVE  A CARICO DEGLI ISCRITTI</t>
  </si>
  <si>
    <t xml:space="preserve">ENTRATE PER INIZIATIVE CULTURALI E AGGIORNAMENTO PROFESSIONALE </t>
  </si>
  <si>
    <t>TOTALE GENERALE ENTRATE</t>
  </si>
  <si>
    <t>USCITE</t>
  </si>
  <si>
    <t>Ritenute lavoro dipendente</t>
  </si>
  <si>
    <t>Stipendi ed altri assegni per il personale ( 4 unità B1 + 1 unità C1)</t>
  </si>
  <si>
    <t>Consulenze amministrative, contabili, fiscalie del lavoro</t>
  </si>
  <si>
    <t>Iva da Split payment - iva ordinaria + contributi ordini vari</t>
  </si>
  <si>
    <t>Collegio dei Revisori (Biologi)</t>
  </si>
  <si>
    <t>Compensi, indennità e rimborsi per il Revisori dei Conti (Tecnico)</t>
  </si>
  <si>
    <t>Gettone Consiglio di disciplina ( 4 consiglieri x 4 )</t>
  </si>
  <si>
    <t>Imposta Regionale sulle attività produttive - I.R.A.P. 8,50% su costo del personale</t>
  </si>
  <si>
    <t>Rimborsi per spostamenti con mezzi per Consiglio</t>
  </si>
  <si>
    <t xml:space="preserve">ALTRE ENTRATE </t>
  </si>
  <si>
    <t xml:space="preserve">Contributi ONB </t>
  </si>
  <si>
    <t xml:space="preserve">Altri proventi </t>
  </si>
  <si>
    <t xml:space="preserve">servizi interinali </t>
  </si>
  <si>
    <t xml:space="preserve">Compensi collaboratori per elezioni  </t>
  </si>
  <si>
    <t>Spese Postali</t>
  </si>
  <si>
    <t>Spese Sicurezza sul lavoro RSPP</t>
  </si>
  <si>
    <t>TOTALE AMMORTMENTI</t>
  </si>
  <si>
    <t>Amm.to macchinari</t>
  </si>
  <si>
    <t xml:space="preserve">Amm.to mobili e macchine </t>
  </si>
  <si>
    <t xml:space="preserve">AMMORTAMENTI e ACCANTONAMENTI </t>
  </si>
  <si>
    <t>Accantonamento f.do rischi</t>
  </si>
  <si>
    <t xml:space="preserve">Spese varie </t>
  </si>
  <si>
    <t xml:space="preserve">TOTALE USCITE </t>
  </si>
  <si>
    <t>anno 2022</t>
  </si>
  <si>
    <t>ANNO 2022</t>
  </si>
  <si>
    <t>Contributi per quote</t>
  </si>
  <si>
    <t xml:space="preserve">AMMORTAMENTI E ACCANTONAMENTI </t>
  </si>
  <si>
    <t xml:space="preserve">Indennità Presidente </t>
  </si>
  <si>
    <t xml:space="preserve">Indennità Vice Presidente </t>
  </si>
  <si>
    <t xml:space="preserve">Indennità Segretario </t>
  </si>
  <si>
    <t>Indennità Tesoriere</t>
  </si>
  <si>
    <t>Gettone lordo Consiglio</t>
  </si>
  <si>
    <t>ManutenzionI</t>
  </si>
  <si>
    <t>Servizi resi da professionisti</t>
  </si>
  <si>
    <t>Spese e servizi per elezioni (voto eletronico)</t>
  </si>
  <si>
    <t>Rimborsi spese</t>
  </si>
  <si>
    <t>Spese Legali</t>
  </si>
  <si>
    <t>Servizi di pulizie</t>
  </si>
  <si>
    <t>oneri strordinari</t>
  </si>
  <si>
    <t>ORDINE dei BIOLOGI della SICILIA</t>
  </si>
  <si>
    <t>O.B. SICILIA Bilancio  Decisionale anno 2022</t>
  </si>
  <si>
    <t>Servizi vari (GENERALI E AMMINISTRATIVI)</t>
  </si>
  <si>
    <t>Servizi in abbonamento e aggiornamento</t>
  </si>
  <si>
    <t>Computer + stampanti e attrezzatura varia (macchine elettroniche)</t>
  </si>
  <si>
    <t>Avanzo /Disavanzo di amministrazione presunto 2022</t>
  </si>
  <si>
    <t>RESIDUI ATTIVI ANNO 2022</t>
  </si>
  <si>
    <t>TITOLO 1</t>
  </si>
  <si>
    <t>RESIDUI PASSIVI ANNO 2022</t>
  </si>
  <si>
    <t>Avanzo /Disavanzo di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</si>
</sst>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right" vertical="center"/>
    </xf>
    <xf numFmtId="43" fontId="0" fillId="0" borderId="1" xfId="1" applyFont="1" applyBorder="1"/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/>
    <xf numFmtId="43" fontId="0" fillId="0" borderId="1" xfId="1" applyFont="1" applyFill="1" applyBorder="1"/>
    <xf numFmtId="44" fontId="0" fillId="0" borderId="1" xfId="0" applyNumberFormat="1" applyBorder="1"/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/>
    <xf numFmtId="43" fontId="1" fillId="0" borderId="0" xfId="0" applyNumberFormat="1" applyFont="1"/>
    <xf numFmtId="43" fontId="1" fillId="0" borderId="0" xfId="1" applyFont="1"/>
    <xf numFmtId="164" fontId="1" fillId="0" borderId="0" xfId="0" applyNumberFormat="1" applyFont="1"/>
    <xf numFmtId="44" fontId="1" fillId="0" borderId="1" xfId="0" applyNumberFormat="1" applyFont="1" applyBorder="1"/>
    <xf numFmtId="0" fontId="6" fillId="0" borderId="0" xfId="0" applyFont="1"/>
    <xf numFmtId="164" fontId="0" fillId="0" borderId="0" xfId="0" applyNumberFormat="1"/>
    <xf numFmtId="4" fontId="0" fillId="0" borderId="1" xfId="0" applyNumberFormat="1" applyBorder="1"/>
    <xf numFmtId="4" fontId="1" fillId="0" borderId="0" xfId="0" applyNumberFormat="1" applyFont="1"/>
    <xf numFmtId="164" fontId="7" fillId="0" borderId="4" xfId="0" applyNumberFormat="1" applyFont="1" applyBorder="1"/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/>
    <xf numFmtId="0" fontId="7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5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8"/>
  <sheetViews>
    <sheetView tabSelected="1" topLeftCell="A120" zoomScaleNormal="100" zoomScalePageLayoutView="110" workbookViewId="0">
      <selection activeCell="G132" sqref="G132"/>
    </sheetView>
  </sheetViews>
  <sheetFormatPr defaultColWidth="8.88671875" defaultRowHeight="14.4" x14ac:dyDescent="0.3"/>
  <cols>
    <col min="1" max="1" width="10" customWidth="1"/>
    <col min="3" max="3" width="58.44140625" customWidth="1"/>
    <col min="4" max="4" width="18.109375" customWidth="1"/>
    <col min="7" max="7" width="14" customWidth="1"/>
    <col min="9" max="9" width="11" bestFit="1" customWidth="1"/>
  </cols>
  <sheetData>
    <row r="2" spans="1:4" ht="18" x14ac:dyDescent="0.35">
      <c r="A2" s="39" t="s">
        <v>101</v>
      </c>
      <c r="B2" s="39"/>
      <c r="C2" s="39"/>
      <c r="D2" s="39"/>
    </row>
    <row r="3" spans="1:4" ht="15.6" x14ac:dyDescent="0.3">
      <c r="C3" s="31" t="s">
        <v>86</v>
      </c>
    </row>
    <row r="4" spans="1:4" ht="15" thickBot="1" x14ac:dyDescent="0.35"/>
    <row r="5" spans="1:4" ht="20.399999999999999" x14ac:dyDescent="0.3">
      <c r="A5" s="16" t="s">
        <v>0</v>
      </c>
      <c r="B5" s="37" t="s">
        <v>1</v>
      </c>
      <c r="C5" s="37"/>
      <c r="D5" s="15" t="s">
        <v>86</v>
      </c>
    </row>
    <row r="6" spans="1:4" ht="21" customHeight="1" x14ac:dyDescent="0.3">
      <c r="A6" s="7"/>
      <c r="B6" s="7"/>
      <c r="C6" s="7"/>
      <c r="D6" s="8"/>
    </row>
    <row r="7" spans="1:4" ht="20.25" customHeight="1" x14ac:dyDescent="0.3">
      <c r="B7" s="26" t="s">
        <v>2</v>
      </c>
      <c r="C7" s="26"/>
    </row>
    <row r="9" spans="1:4" ht="20.25" customHeight="1" x14ac:dyDescent="0.3">
      <c r="B9" s="2" t="s">
        <v>3</v>
      </c>
      <c r="C9" s="2"/>
    </row>
    <row r="10" spans="1:4" ht="14.25" customHeight="1" x14ac:dyDescent="0.3">
      <c r="A10" s="7"/>
      <c r="B10" s="7" t="s">
        <v>87</v>
      </c>
      <c r="C10" s="7"/>
      <c r="D10" s="14">
        <v>57018.67</v>
      </c>
    </row>
    <row r="11" spans="1:4" ht="14.25" customHeight="1" x14ac:dyDescent="0.3">
      <c r="A11" s="7"/>
      <c r="B11" s="7"/>
      <c r="C11" s="7"/>
      <c r="D11" s="14"/>
    </row>
    <row r="12" spans="1:4" x14ac:dyDescent="0.3">
      <c r="A12" s="7"/>
      <c r="B12" s="7"/>
      <c r="C12" s="7"/>
      <c r="D12" s="14"/>
    </row>
    <row r="13" spans="1:4" ht="14.25" customHeight="1" x14ac:dyDescent="0.3">
      <c r="C13" s="3" t="s">
        <v>4</v>
      </c>
      <c r="D13" s="22">
        <f>SUM(D10:D12)</f>
        <v>57018.67</v>
      </c>
    </row>
    <row r="15" spans="1:4" ht="20.25" customHeight="1" x14ac:dyDescent="0.3">
      <c r="B15" s="2" t="s">
        <v>5</v>
      </c>
      <c r="C15" s="2"/>
    </row>
    <row r="16" spans="1:4" ht="14.25" customHeight="1" x14ac:dyDescent="0.3">
      <c r="A16" s="7"/>
      <c r="B16" s="7"/>
      <c r="C16" s="7"/>
      <c r="D16" s="7"/>
    </row>
    <row r="17" spans="1:4" ht="14.25" customHeight="1" x14ac:dyDescent="0.3">
      <c r="A17" s="7"/>
      <c r="B17" s="7"/>
      <c r="C17" s="7"/>
      <c r="D17" s="14"/>
    </row>
    <row r="18" spans="1:4" ht="28.5" customHeight="1" x14ac:dyDescent="0.3">
      <c r="C18" s="4" t="s">
        <v>6</v>
      </c>
      <c r="D18" s="22">
        <f>SUM(D17)</f>
        <v>0</v>
      </c>
    </row>
    <row r="20" spans="1:4" ht="20.25" customHeight="1" x14ac:dyDescent="0.3">
      <c r="B20" s="2" t="s">
        <v>71</v>
      </c>
      <c r="C20" s="2"/>
    </row>
    <row r="21" spans="1:4" ht="17.25" customHeight="1" x14ac:dyDescent="0.3">
      <c r="A21" s="7"/>
      <c r="B21" s="7" t="s">
        <v>72</v>
      </c>
      <c r="C21" s="7"/>
      <c r="D21" s="14">
        <v>100000</v>
      </c>
    </row>
    <row r="22" spans="1:4" ht="16.5" customHeight="1" x14ac:dyDescent="0.3">
      <c r="A22" s="7"/>
      <c r="B22" s="7" t="s">
        <v>73</v>
      </c>
      <c r="C22" s="7"/>
      <c r="D22" s="14">
        <v>0.01</v>
      </c>
    </row>
    <row r="23" spans="1:4" ht="14.25" customHeight="1" x14ac:dyDescent="0.3">
      <c r="A23" s="7"/>
      <c r="B23" s="7"/>
      <c r="C23" s="7"/>
      <c r="D23" s="14"/>
    </row>
    <row r="24" spans="1:4" ht="14.25" customHeight="1" x14ac:dyDescent="0.3">
      <c r="C24" s="3" t="s">
        <v>7</v>
      </c>
      <c r="D24" s="22">
        <f>SUM(D21:D23)</f>
        <v>100000.01</v>
      </c>
    </row>
    <row r="26" spans="1:4" ht="20.25" customHeight="1" x14ac:dyDescent="0.3">
      <c r="B26" s="2" t="s">
        <v>8</v>
      </c>
      <c r="C26" s="2"/>
    </row>
    <row r="27" spans="1:4" ht="14.25" customHeight="1" x14ac:dyDescent="0.3">
      <c r="A27" s="7"/>
      <c r="B27" s="7" t="s">
        <v>9</v>
      </c>
      <c r="C27" s="7"/>
      <c r="D27" s="7"/>
    </row>
    <row r="28" spans="1:4" ht="14.25" customHeight="1" x14ac:dyDescent="0.3">
      <c r="C28" s="5" t="s">
        <v>10</v>
      </c>
    </row>
    <row r="30" spans="1:4" ht="14.7" customHeight="1" thickBot="1" x14ac:dyDescent="0.35">
      <c r="C30" s="10" t="s">
        <v>11</v>
      </c>
      <c r="D30" s="20">
        <f>(D13+D18+D24+D28)</f>
        <v>157018.68</v>
      </c>
    </row>
    <row r="31" spans="1:4" ht="15" customHeight="1" thickTop="1" thickBot="1" x14ac:dyDescent="0.35"/>
    <row r="32" spans="1:4" ht="57" customHeight="1" x14ac:dyDescent="0.3">
      <c r="A32" s="6" t="s">
        <v>0</v>
      </c>
      <c r="B32" s="38" t="s">
        <v>1</v>
      </c>
      <c r="C32" s="38"/>
      <c r="D32" s="15" t="s">
        <v>86</v>
      </c>
    </row>
    <row r="33" spans="1:4" ht="14.25" customHeight="1" x14ac:dyDescent="0.3">
      <c r="A33" s="7"/>
      <c r="B33" s="7"/>
      <c r="C33" s="7"/>
      <c r="D33" s="8"/>
    </row>
    <row r="34" spans="1:4" ht="14.25" customHeight="1" x14ac:dyDescent="0.3">
      <c r="B34" s="2" t="s">
        <v>12</v>
      </c>
      <c r="C34" s="2"/>
    </row>
    <row r="36" spans="1:4" x14ac:dyDescent="0.3">
      <c r="B36" s="2" t="s">
        <v>13</v>
      </c>
    </row>
    <row r="37" spans="1:4" x14ac:dyDescent="0.3">
      <c r="A37" s="7"/>
      <c r="B37" s="7" t="s">
        <v>89</v>
      </c>
      <c r="C37" s="7"/>
      <c r="D37" s="14"/>
    </row>
    <row r="38" spans="1:4" x14ac:dyDescent="0.3">
      <c r="A38" s="7"/>
      <c r="B38" s="7" t="s">
        <v>90</v>
      </c>
      <c r="C38" s="7"/>
      <c r="D38" s="14"/>
    </row>
    <row r="39" spans="1:4" x14ac:dyDescent="0.3">
      <c r="A39" s="7"/>
      <c r="B39" s="7" t="s">
        <v>91</v>
      </c>
      <c r="C39" s="7"/>
      <c r="D39" s="14"/>
    </row>
    <row r="40" spans="1:4" x14ac:dyDescent="0.3">
      <c r="A40" s="7"/>
      <c r="B40" s="7" t="s">
        <v>92</v>
      </c>
      <c r="C40" s="7"/>
      <c r="D40" s="14"/>
    </row>
    <row r="41" spans="1:4" x14ac:dyDescent="0.3">
      <c r="A41" s="7"/>
      <c r="B41" s="7" t="s">
        <v>67</v>
      </c>
      <c r="C41" s="7"/>
      <c r="D41" s="14"/>
    </row>
    <row r="42" spans="1:4" x14ac:dyDescent="0.3">
      <c r="A42" s="7"/>
      <c r="B42" s="7" t="s">
        <v>93</v>
      </c>
      <c r="C42" s="7"/>
      <c r="D42" s="14">
        <v>0</v>
      </c>
    </row>
    <row r="43" spans="1:4" x14ac:dyDescent="0.3">
      <c r="A43" s="17"/>
      <c r="B43" s="7" t="s">
        <v>66</v>
      </c>
      <c r="C43" s="7"/>
      <c r="D43" s="14"/>
    </row>
    <row r="44" spans="1:4" x14ac:dyDescent="0.3">
      <c r="A44" s="17"/>
      <c r="B44" s="7" t="s">
        <v>68</v>
      </c>
      <c r="C44" s="7"/>
      <c r="D44" s="14"/>
    </row>
    <row r="45" spans="1:4" x14ac:dyDescent="0.3">
      <c r="A45" s="17"/>
      <c r="B45" s="7" t="s">
        <v>70</v>
      </c>
      <c r="C45" s="7"/>
      <c r="D45" s="18"/>
    </row>
    <row r="46" spans="1:4" x14ac:dyDescent="0.3">
      <c r="C46" s="5" t="s">
        <v>14</v>
      </c>
      <c r="D46" s="22">
        <f>SUM(D37:D45)</f>
        <v>0</v>
      </c>
    </row>
    <row r="48" spans="1:4" x14ac:dyDescent="0.3">
      <c r="B48" s="2" t="s">
        <v>15</v>
      </c>
      <c r="C48" s="2"/>
    </row>
    <row r="49" spans="1:4" x14ac:dyDescent="0.3">
      <c r="A49" s="7"/>
      <c r="B49" s="7" t="s">
        <v>63</v>
      </c>
      <c r="C49" s="7"/>
      <c r="D49" s="14"/>
    </row>
    <row r="50" spans="1:4" x14ac:dyDescent="0.3">
      <c r="A50" s="7"/>
      <c r="B50" s="7" t="s">
        <v>16</v>
      </c>
      <c r="C50" s="7"/>
      <c r="D50" s="14"/>
    </row>
    <row r="51" spans="1:4" x14ac:dyDescent="0.3">
      <c r="A51" s="7"/>
      <c r="B51" s="7" t="s">
        <v>17</v>
      </c>
      <c r="C51" s="7"/>
      <c r="D51" s="14"/>
    </row>
    <row r="52" spans="1:4" x14ac:dyDescent="0.3">
      <c r="A52" s="7"/>
      <c r="B52" s="7" t="s">
        <v>62</v>
      </c>
      <c r="C52" s="7"/>
      <c r="D52" s="14"/>
    </row>
    <row r="53" spans="1:4" x14ac:dyDescent="0.3">
      <c r="A53" s="7"/>
      <c r="B53" s="7" t="s">
        <v>18</v>
      </c>
      <c r="C53" s="7"/>
      <c r="D53" s="14"/>
    </row>
    <row r="54" spans="1:4" x14ac:dyDescent="0.3">
      <c r="A54" s="7"/>
      <c r="B54" s="7" t="s">
        <v>19</v>
      </c>
      <c r="C54" s="7"/>
      <c r="D54" s="7"/>
    </row>
    <row r="55" spans="1:4" x14ac:dyDescent="0.3">
      <c r="C55" s="5" t="s">
        <v>20</v>
      </c>
      <c r="D55" s="22">
        <f>SUM(D49:D54)</f>
        <v>0</v>
      </c>
    </row>
    <row r="57" spans="1:4" x14ac:dyDescent="0.3">
      <c r="B57" s="2" t="s">
        <v>21</v>
      </c>
    </row>
    <row r="58" spans="1:4" x14ac:dyDescent="0.3">
      <c r="A58" s="7"/>
      <c r="B58" s="7" t="s">
        <v>22</v>
      </c>
      <c r="C58" s="7"/>
      <c r="D58" s="14">
        <v>1889.96</v>
      </c>
    </row>
    <row r="59" spans="1:4" x14ac:dyDescent="0.3">
      <c r="A59" s="7"/>
      <c r="B59" s="7" t="s">
        <v>94</v>
      </c>
      <c r="C59" s="7"/>
      <c r="D59" s="14">
        <v>350</v>
      </c>
    </row>
    <row r="60" spans="1:4" x14ac:dyDescent="0.3">
      <c r="A60" s="7"/>
      <c r="B60" s="7" t="s">
        <v>95</v>
      </c>
      <c r="C60" s="7"/>
      <c r="D60" s="14">
        <v>16079.25</v>
      </c>
    </row>
    <row r="61" spans="1:4" x14ac:dyDescent="0.3">
      <c r="A61" s="7"/>
      <c r="B61" s="7" t="s">
        <v>103</v>
      </c>
      <c r="C61" s="7"/>
      <c r="D61" s="14">
        <v>3601.66</v>
      </c>
    </row>
    <row r="62" spans="1:4" x14ac:dyDescent="0.3">
      <c r="A62" s="7"/>
      <c r="B62" s="7" t="s">
        <v>77</v>
      </c>
      <c r="C62" s="7"/>
      <c r="D62" s="14"/>
    </row>
    <row r="63" spans="1:4" x14ac:dyDescent="0.3">
      <c r="A63" s="7"/>
      <c r="B63" s="7" t="s">
        <v>97</v>
      </c>
      <c r="C63" s="7"/>
      <c r="D63" s="14"/>
    </row>
    <row r="64" spans="1:4" x14ac:dyDescent="0.3">
      <c r="A64" s="7"/>
      <c r="B64" s="7" t="s">
        <v>98</v>
      </c>
      <c r="C64" s="7"/>
      <c r="D64" s="14"/>
    </row>
    <row r="65" spans="1:4" x14ac:dyDescent="0.3">
      <c r="A65" s="7"/>
      <c r="B65" s="7" t="s">
        <v>104</v>
      </c>
      <c r="C65" s="7"/>
      <c r="D65" s="14">
        <v>758</v>
      </c>
    </row>
    <row r="66" spans="1:4" x14ac:dyDescent="0.3">
      <c r="A66" s="7"/>
      <c r="B66" s="7" t="s">
        <v>75</v>
      </c>
      <c r="C66" s="7"/>
      <c r="D66" s="14">
        <v>3400</v>
      </c>
    </row>
    <row r="67" spans="1:4" x14ac:dyDescent="0.3">
      <c r="A67" s="7"/>
      <c r="B67" s="7" t="s">
        <v>100</v>
      </c>
      <c r="C67" s="7"/>
      <c r="D67" s="14"/>
    </row>
    <row r="68" spans="1:4" x14ac:dyDescent="0.3">
      <c r="A68" s="7"/>
      <c r="B68" s="7" t="s">
        <v>64</v>
      </c>
      <c r="C68" s="7"/>
      <c r="D68" s="14">
        <v>10000</v>
      </c>
    </row>
    <row r="69" spans="1:4" x14ac:dyDescent="0.3">
      <c r="A69" s="7"/>
      <c r="B69" s="7" t="s">
        <v>96</v>
      </c>
      <c r="C69" s="7"/>
      <c r="D69" s="14">
        <v>3700</v>
      </c>
    </row>
    <row r="70" spans="1:4" x14ac:dyDescent="0.3">
      <c r="A70" s="7"/>
      <c r="B70" s="7" t="s">
        <v>74</v>
      </c>
      <c r="C70" s="7"/>
      <c r="D70" s="14">
        <v>25956.61</v>
      </c>
    </row>
    <row r="71" spans="1:4" x14ac:dyDescent="0.3">
      <c r="C71" s="5" t="s">
        <v>23</v>
      </c>
      <c r="D71" s="23">
        <f>SUM(D58:D70)</f>
        <v>65735.48</v>
      </c>
    </row>
    <row r="73" spans="1:4" x14ac:dyDescent="0.3">
      <c r="B73" s="2" t="s">
        <v>24</v>
      </c>
    </row>
    <row r="74" spans="1:4" x14ac:dyDescent="0.3">
      <c r="A74" s="7"/>
      <c r="B74" s="7" t="s">
        <v>25</v>
      </c>
      <c r="C74" s="7"/>
      <c r="D74" s="14">
        <v>8400</v>
      </c>
    </row>
    <row r="75" spans="1:4" x14ac:dyDescent="0.3">
      <c r="A75" s="7"/>
      <c r="B75" s="7" t="s">
        <v>26</v>
      </c>
      <c r="C75" s="7"/>
      <c r="D75" s="14">
        <v>1392</v>
      </c>
    </row>
    <row r="76" spans="1:4" x14ac:dyDescent="0.3">
      <c r="A76" s="7"/>
      <c r="B76" s="7" t="s">
        <v>27</v>
      </c>
      <c r="C76" s="7"/>
      <c r="D76" s="14">
        <v>100</v>
      </c>
    </row>
    <row r="77" spans="1:4" x14ac:dyDescent="0.3">
      <c r="A77" s="7"/>
      <c r="B77" s="7" t="s">
        <v>28</v>
      </c>
      <c r="C77" s="7"/>
      <c r="D77" s="14">
        <v>1985.89</v>
      </c>
    </row>
    <row r="78" spans="1:4" x14ac:dyDescent="0.3">
      <c r="A78" s="7"/>
      <c r="B78" s="7" t="s">
        <v>99</v>
      </c>
      <c r="C78" s="7"/>
      <c r="D78" s="14">
        <v>4680</v>
      </c>
    </row>
    <row r="79" spans="1:4" x14ac:dyDescent="0.3">
      <c r="A79" s="7"/>
      <c r="B79" s="7" t="s">
        <v>76</v>
      </c>
      <c r="C79" s="7"/>
      <c r="D79" s="14">
        <v>11266.47</v>
      </c>
    </row>
    <row r="80" spans="1:4" x14ac:dyDescent="0.3">
      <c r="A80" s="7"/>
      <c r="B80" s="7" t="s">
        <v>83</v>
      </c>
      <c r="C80" s="7"/>
      <c r="D80" s="14">
        <v>121.28</v>
      </c>
    </row>
    <row r="81" spans="1:4" x14ac:dyDescent="0.3">
      <c r="C81" s="5" t="s">
        <v>29</v>
      </c>
      <c r="D81" s="22">
        <f>SUM(D74:D80)</f>
        <v>27945.64</v>
      </c>
    </row>
    <row r="83" spans="1:4" x14ac:dyDescent="0.3">
      <c r="B83" s="2" t="s">
        <v>30</v>
      </c>
    </row>
    <row r="84" spans="1:4" x14ac:dyDescent="0.3">
      <c r="A84" s="7"/>
      <c r="B84" s="7" t="s">
        <v>31</v>
      </c>
      <c r="C84" s="7"/>
      <c r="D84" s="14"/>
    </row>
    <row r="85" spans="1:4" x14ac:dyDescent="0.3">
      <c r="A85" s="7"/>
      <c r="B85" s="7" t="s">
        <v>32</v>
      </c>
      <c r="C85" s="7"/>
      <c r="D85" s="14"/>
    </row>
    <row r="86" spans="1:4" x14ac:dyDescent="0.3">
      <c r="C86" s="5" t="s">
        <v>33</v>
      </c>
      <c r="D86" s="22">
        <f>SUM(D84:D85)</f>
        <v>0</v>
      </c>
    </row>
    <row r="88" spans="1:4" x14ac:dyDescent="0.3">
      <c r="B88" s="2" t="s">
        <v>34</v>
      </c>
    </row>
    <row r="89" spans="1:4" x14ac:dyDescent="0.3">
      <c r="A89" s="7"/>
      <c r="B89" s="7" t="s">
        <v>35</v>
      </c>
      <c r="C89" s="7"/>
      <c r="D89" s="14">
        <v>216.62</v>
      </c>
    </row>
    <row r="90" spans="1:4" x14ac:dyDescent="0.3">
      <c r="A90" s="7"/>
      <c r="B90" s="7" t="s">
        <v>36</v>
      </c>
      <c r="C90" s="7"/>
      <c r="D90" s="14"/>
    </row>
    <row r="91" spans="1:4" x14ac:dyDescent="0.3">
      <c r="C91" s="5" t="s">
        <v>37</v>
      </c>
      <c r="D91" s="23">
        <f>SUM(D89:D90)</f>
        <v>216.62</v>
      </c>
    </row>
    <row r="93" spans="1:4" x14ac:dyDescent="0.3">
      <c r="B93" s="2" t="s">
        <v>38</v>
      </c>
    </row>
    <row r="94" spans="1:4" x14ac:dyDescent="0.3">
      <c r="A94" s="7"/>
      <c r="B94" s="7" t="s">
        <v>69</v>
      </c>
      <c r="C94" s="7"/>
      <c r="D94" s="14">
        <v>0</v>
      </c>
    </row>
    <row r="95" spans="1:4" x14ac:dyDescent="0.3">
      <c r="A95" s="7"/>
      <c r="B95" s="7" t="s">
        <v>65</v>
      </c>
      <c r="C95" s="7"/>
      <c r="D95" s="14">
        <v>7540.41</v>
      </c>
    </row>
    <row r="96" spans="1:4" x14ac:dyDescent="0.3">
      <c r="A96" s="7"/>
      <c r="B96" s="7" t="s">
        <v>39</v>
      </c>
      <c r="C96" s="7"/>
      <c r="D96" s="14"/>
    </row>
    <row r="97" spans="1:9" x14ac:dyDescent="0.3">
      <c r="A97" s="7"/>
      <c r="B97" s="7" t="s">
        <v>40</v>
      </c>
      <c r="C97" s="7"/>
      <c r="D97" s="14"/>
    </row>
    <row r="98" spans="1:9" x14ac:dyDescent="0.3">
      <c r="A98" s="7"/>
      <c r="B98" s="7" t="s">
        <v>41</v>
      </c>
      <c r="C98" s="7"/>
      <c r="D98" s="14"/>
    </row>
    <row r="99" spans="1:9" x14ac:dyDescent="0.3">
      <c r="C99" s="5" t="s">
        <v>42</v>
      </c>
      <c r="D99" s="23">
        <f>SUM(D94:D98)</f>
        <v>7540.41</v>
      </c>
    </row>
    <row r="101" spans="1:9" x14ac:dyDescent="0.3">
      <c r="C101" s="5" t="s">
        <v>43</v>
      </c>
      <c r="D101" s="24">
        <f>(D46+D55+D71+D81+D86+D91+D99)</f>
        <v>101438.15</v>
      </c>
    </row>
    <row r="102" spans="1:9" x14ac:dyDescent="0.3">
      <c r="B102" s="2" t="s">
        <v>81</v>
      </c>
    </row>
    <row r="103" spans="1:9" x14ac:dyDescent="0.3">
      <c r="A103" s="7"/>
      <c r="B103" s="7" t="s">
        <v>79</v>
      </c>
      <c r="C103" s="7"/>
      <c r="D103" s="14">
        <v>394.87</v>
      </c>
    </row>
    <row r="104" spans="1:9" x14ac:dyDescent="0.3">
      <c r="A104" s="7"/>
      <c r="B104" s="7" t="s">
        <v>80</v>
      </c>
      <c r="C104" s="7"/>
      <c r="D104" s="14">
        <v>143.36000000000001</v>
      </c>
    </row>
    <row r="105" spans="1:9" x14ac:dyDescent="0.3">
      <c r="A105" s="7"/>
      <c r="B105" s="7" t="s">
        <v>82</v>
      </c>
      <c r="C105" s="7"/>
      <c r="D105" s="14">
        <v>0</v>
      </c>
    </row>
    <row r="106" spans="1:9" x14ac:dyDescent="0.3">
      <c r="A106" s="7"/>
      <c r="B106" s="7"/>
      <c r="C106" s="7"/>
      <c r="D106" s="14"/>
    </row>
    <row r="107" spans="1:9" x14ac:dyDescent="0.3">
      <c r="A107" s="7"/>
      <c r="B107" s="7"/>
      <c r="C107" s="7"/>
      <c r="D107" s="14"/>
    </row>
    <row r="108" spans="1:9" x14ac:dyDescent="0.3">
      <c r="C108" s="5" t="s">
        <v>78</v>
      </c>
      <c r="D108" s="23">
        <f>SUM(D103:D107)</f>
        <v>538.23</v>
      </c>
    </row>
    <row r="109" spans="1:9" x14ac:dyDescent="0.3">
      <c r="C109" s="5"/>
      <c r="D109" s="23"/>
    </row>
    <row r="110" spans="1:9" ht="15" thickBot="1" x14ac:dyDescent="0.35">
      <c r="C110" s="10" t="s">
        <v>84</v>
      </c>
      <c r="D110" s="21">
        <f>D101+D108</f>
        <v>101976.37999999999</v>
      </c>
      <c r="I110" s="27"/>
    </row>
    <row r="111" spans="1:9" ht="15" thickTop="1" x14ac:dyDescent="0.3"/>
    <row r="112" spans="1:9" x14ac:dyDescent="0.3">
      <c r="B112" s="2" t="s">
        <v>44</v>
      </c>
    </row>
    <row r="114" spans="1:4" x14ac:dyDescent="0.3">
      <c r="B114" s="2" t="s">
        <v>50</v>
      </c>
    </row>
    <row r="115" spans="1:4" x14ac:dyDescent="0.3">
      <c r="A115" s="7"/>
      <c r="B115" s="7" t="s">
        <v>105</v>
      </c>
      <c r="C115" s="7"/>
      <c r="D115" s="28">
        <v>394.87</v>
      </c>
    </row>
    <row r="116" spans="1:4" x14ac:dyDescent="0.3">
      <c r="A116" s="7"/>
      <c r="B116" s="7" t="s">
        <v>45</v>
      </c>
      <c r="C116" s="7"/>
      <c r="D116" s="28">
        <v>143.36000000000001</v>
      </c>
    </row>
    <row r="117" spans="1:4" x14ac:dyDescent="0.3">
      <c r="A117" s="7"/>
      <c r="B117" s="7" t="s">
        <v>46</v>
      </c>
      <c r="C117" s="7"/>
      <c r="D117" s="28"/>
    </row>
    <row r="118" spans="1:4" x14ac:dyDescent="0.3">
      <c r="A118" s="7"/>
      <c r="B118" s="7" t="s">
        <v>47</v>
      </c>
      <c r="C118" s="7"/>
      <c r="D118" s="28"/>
    </row>
    <row r="119" spans="1:4" x14ac:dyDescent="0.3">
      <c r="A119" s="7"/>
      <c r="B119" s="7" t="s">
        <v>48</v>
      </c>
      <c r="C119" s="7"/>
      <c r="D119" s="28"/>
    </row>
    <row r="120" spans="1:4" x14ac:dyDescent="0.3">
      <c r="C120" s="5" t="s">
        <v>49</v>
      </c>
      <c r="D120" s="29">
        <f>SUM(D115:D119)</f>
        <v>538.23</v>
      </c>
    </row>
    <row r="122" spans="1:4" x14ac:dyDescent="0.3">
      <c r="C122" s="5" t="s">
        <v>51</v>
      </c>
    </row>
    <row r="124" spans="1:4" x14ac:dyDescent="0.3">
      <c r="B124" s="2" t="s">
        <v>52</v>
      </c>
    </row>
    <row r="126" spans="1:4" x14ac:dyDescent="0.3">
      <c r="B126" s="2" t="s">
        <v>53</v>
      </c>
    </row>
    <row r="127" spans="1:4" x14ac:dyDescent="0.3">
      <c r="A127" s="7"/>
      <c r="B127" s="7"/>
      <c r="C127" s="7"/>
      <c r="D127" s="14">
        <v>0</v>
      </c>
    </row>
    <row r="128" spans="1:4" x14ac:dyDescent="0.3">
      <c r="C128" s="5" t="s">
        <v>54</v>
      </c>
      <c r="D128" s="22">
        <f>SUM(D127)</f>
        <v>0</v>
      </c>
    </row>
    <row r="130" spans="2:4" x14ac:dyDescent="0.3">
      <c r="C130" s="5" t="s">
        <v>55</v>
      </c>
      <c r="D130" s="22">
        <f>SUM(D128:D129)</f>
        <v>0</v>
      </c>
    </row>
    <row r="131" spans="2:4" ht="15" thickBot="1" x14ac:dyDescent="0.35">
      <c r="C131" s="10" t="s">
        <v>56</v>
      </c>
      <c r="D131" s="9"/>
    </row>
    <row r="132" spans="2:4" ht="15" thickTop="1" x14ac:dyDescent="0.3"/>
    <row r="133" spans="2:4" ht="18.600000000000001" thickBot="1" x14ac:dyDescent="0.4">
      <c r="C133" s="32" t="s">
        <v>110</v>
      </c>
      <c r="D133" s="33">
        <f>D30-D110</f>
        <v>55042.3</v>
      </c>
    </row>
    <row r="134" spans="2:4" ht="15" thickTop="1" x14ac:dyDescent="0.3"/>
    <row r="136" spans="2:4" x14ac:dyDescent="0.3">
      <c r="B136" s="2" t="s">
        <v>107</v>
      </c>
    </row>
    <row r="137" spans="2:4" x14ac:dyDescent="0.3">
      <c r="B137" t="s">
        <v>108</v>
      </c>
      <c r="D137">
        <v>62248.52</v>
      </c>
    </row>
    <row r="138" spans="2:4" x14ac:dyDescent="0.3">
      <c r="B138" s="2" t="s">
        <v>109</v>
      </c>
      <c r="D138">
        <v>27148.23</v>
      </c>
    </row>
  </sheetData>
  <mergeCells count="3">
    <mergeCell ref="B5:C5"/>
    <mergeCell ref="B32:C32"/>
    <mergeCell ref="A2:D2"/>
  </mergeCells>
  <pageMargins left="0.25" right="0.25" top="0.75" bottom="0.75" header="0.3" footer="0.3"/>
  <pageSetup paperSize="9" scale="90" orientation="portrait" horizontalDpi="4294967293" r:id="rId1"/>
  <headerFooter>
    <oddHeader>&amp;CORDINE DEI BIOLOGI DELLA CAMPANIA E DEL MOLISE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9"/>
  <sheetViews>
    <sheetView topLeftCell="A22" workbookViewId="0">
      <selection activeCell="F10" sqref="F10"/>
    </sheetView>
  </sheetViews>
  <sheetFormatPr defaultColWidth="8.88671875" defaultRowHeight="14.4" x14ac:dyDescent="0.3"/>
  <cols>
    <col min="2" max="2" width="65.77734375" customWidth="1"/>
    <col min="3" max="3" width="14.77734375" bestFit="1" customWidth="1"/>
  </cols>
  <sheetData>
    <row r="1" spans="2:3" x14ac:dyDescent="0.3">
      <c r="B1" s="11" t="s">
        <v>102</v>
      </c>
    </row>
    <row r="2" spans="2:3" x14ac:dyDescent="0.3">
      <c r="B2" s="35" t="s">
        <v>57</v>
      </c>
      <c r="C2" s="35" t="s">
        <v>85</v>
      </c>
    </row>
    <row r="3" spans="2:3" x14ac:dyDescent="0.3">
      <c r="B3" s="36"/>
      <c r="C3" s="35"/>
    </row>
    <row r="4" spans="2:3" x14ac:dyDescent="0.3">
      <c r="B4" s="12" t="s">
        <v>58</v>
      </c>
      <c r="C4" s="19">
        <f xml:space="preserve"> 'Preventivo Fin. Gestionale'!D13</f>
        <v>57018.67</v>
      </c>
    </row>
    <row r="5" spans="2:3" x14ac:dyDescent="0.3">
      <c r="B5" s="12"/>
      <c r="C5" s="19"/>
    </row>
    <row r="6" spans="2:3" x14ac:dyDescent="0.3">
      <c r="B6" s="12" t="s">
        <v>59</v>
      </c>
      <c r="C6" s="19">
        <f xml:space="preserve"> 'Preventivo Fin. Gestionale'!D18</f>
        <v>0</v>
      </c>
    </row>
    <row r="7" spans="2:3" x14ac:dyDescent="0.3">
      <c r="B7" s="12"/>
      <c r="C7" s="19"/>
    </row>
    <row r="8" spans="2:3" x14ac:dyDescent="0.3">
      <c r="B8" s="12" t="s">
        <v>71</v>
      </c>
      <c r="C8" s="19">
        <f xml:space="preserve"> 'Preventivo Fin. Gestionale'!D24</f>
        <v>100000.01</v>
      </c>
    </row>
    <row r="9" spans="2:3" x14ac:dyDescent="0.3">
      <c r="B9" s="12"/>
      <c r="C9" s="19"/>
    </row>
    <row r="10" spans="2:3" x14ac:dyDescent="0.3">
      <c r="B10" s="12" t="s">
        <v>8</v>
      </c>
      <c r="C10" s="19">
        <f xml:space="preserve"> 'Preventivo Fin. Gestionale'!D28</f>
        <v>0</v>
      </c>
    </row>
    <row r="11" spans="2:3" x14ac:dyDescent="0.3">
      <c r="B11" s="7"/>
      <c r="C11" s="19"/>
    </row>
    <row r="12" spans="2:3" x14ac:dyDescent="0.3">
      <c r="B12" s="13" t="s">
        <v>60</v>
      </c>
      <c r="C12" s="25">
        <f>SUM(C4:C11)</f>
        <v>157018.68</v>
      </c>
    </row>
    <row r="14" spans="2:3" x14ac:dyDescent="0.3">
      <c r="B14" s="35" t="s">
        <v>61</v>
      </c>
      <c r="C14" s="35" t="s">
        <v>85</v>
      </c>
    </row>
    <row r="15" spans="2:3" x14ac:dyDescent="0.3">
      <c r="C15" s="1"/>
    </row>
    <row r="16" spans="2:3" x14ac:dyDescent="0.3">
      <c r="B16" s="12" t="s">
        <v>13</v>
      </c>
      <c r="C16" s="19">
        <f xml:space="preserve"> 'Preventivo Fin. Gestionale'!D46</f>
        <v>0</v>
      </c>
    </row>
    <row r="17" spans="2:3" x14ac:dyDescent="0.3">
      <c r="B17" s="12"/>
      <c r="C17" s="19"/>
    </row>
    <row r="18" spans="2:3" x14ac:dyDescent="0.3">
      <c r="B18" s="12" t="s">
        <v>15</v>
      </c>
      <c r="C18" s="19">
        <f xml:space="preserve"> 'Preventivo Fin. Gestionale'!D55</f>
        <v>0</v>
      </c>
    </row>
    <row r="19" spans="2:3" x14ac:dyDescent="0.3">
      <c r="B19" s="12"/>
      <c r="C19" s="19"/>
    </row>
    <row r="20" spans="2:3" x14ac:dyDescent="0.3">
      <c r="B20" s="12" t="s">
        <v>21</v>
      </c>
      <c r="C20" s="19">
        <f xml:space="preserve"> 'Preventivo Fin. Gestionale'!D71</f>
        <v>65735.48</v>
      </c>
    </row>
    <row r="21" spans="2:3" x14ac:dyDescent="0.3">
      <c r="B21" s="12"/>
      <c r="C21" s="19"/>
    </row>
    <row r="22" spans="2:3" x14ac:dyDescent="0.3">
      <c r="B22" s="12" t="s">
        <v>24</v>
      </c>
      <c r="C22" s="19">
        <f xml:space="preserve"> 'Preventivo Fin. Gestionale'!D81</f>
        <v>27945.64</v>
      </c>
    </row>
    <row r="23" spans="2:3" x14ac:dyDescent="0.3">
      <c r="B23" s="12"/>
      <c r="C23" s="19"/>
    </row>
    <row r="24" spans="2:3" x14ac:dyDescent="0.3">
      <c r="B24" s="12" t="s">
        <v>30</v>
      </c>
      <c r="C24" s="19">
        <f xml:space="preserve"> 'Preventivo Fin. Gestionale'!D86</f>
        <v>0</v>
      </c>
    </row>
    <row r="25" spans="2:3" x14ac:dyDescent="0.3">
      <c r="B25" s="12"/>
      <c r="C25" s="19"/>
    </row>
    <row r="26" spans="2:3" x14ac:dyDescent="0.3">
      <c r="B26" s="12" t="s">
        <v>34</v>
      </c>
      <c r="C26" s="19">
        <f xml:space="preserve"> 'Preventivo Fin. Gestionale'!D91</f>
        <v>216.62</v>
      </c>
    </row>
    <row r="27" spans="2:3" x14ac:dyDescent="0.3">
      <c r="B27" s="12"/>
      <c r="C27" s="19"/>
    </row>
    <row r="28" spans="2:3" x14ac:dyDescent="0.3">
      <c r="B28" s="12" t="s">
        <v>38</v>
      </c>
      <c r="C28" s="19">
        <f xml:space="preserve"> 'Preventivo Fin. Gestionale'!D99</f>
        <v>7540.41</v>
      </c>
    </row>
    <row r="29" spans="2:3" x14ac:dyDescent="0.3">
      <c r="B29" s="12"/>
      <c r="C29" s="19"/>
    </row>
    <row r="30" spans="2:3" x14ac:dyDescent="0.3">
      <c r="B30" s="12" t="s">
        <v>50</v>
      </c>
      <c r="C30" s="19"/>
    </row>
    <row r="31" spans="2:3" x14ac:dyDescent="0.3">
      <c r="B31" s="12"/>
      <c r="C31" s="19"/>
    </row>
    <row r="32" spans="2:3" x14ac:dyDescent="0.3">
      <c r="B32" s="12" t="s">
        <v>88</v>
      </c>
      <c r="C32" s="19">
        <f xml:space="preserve"> 'Preventivo Fin. Gestionale'!D108</f>
        <v>538.23</v>
      </c>
    </row>
    <row r="33" spans="2:3" x14ac:dyDescent="0.3">
      <c r="B33" s="12"/>
      <c r="C33" s="19"/>
    </row>
    <row r="34" spans="2:3" x14ac:dyDescent="0.3">
      <c r="B34" s="12" t="s">
        <v>53</v>
      </c>
      <c r="C34" s="19">
        <f xml:space="preserve"> 'Preventivo Fin. Gestionale'!D128</f>
        <v>0</v>
      </c>
    </row>
    <row r="35" spans="2:3" x14ac:dyDescent="0.3">
      <c r="B35" s="13" t="s">
        <v>56</v>
      </c>
      <c r="C35" s="25">
        <f>SUM(C16:C34)</f>
        <v>101976.37999999999</v>
      </c>
    </row>
    <row r="38" spans="2:3" ht="16.2" thickBot="1" x14ac:dyDescent="0.35">
      <c r="B38" s="34" t="s">
        <v>106</v>
      </c>
      <c r="C38" s="30">
        <f>C12-C35</f>
        <v>55042.3</v>
      </c>
    </row>
    <row r="39" spans="2:3" ht="15" thickTop="1" x14ac:dyDescent="0.3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Preventivo Fin. Gestionale</vt:lpstr>
      <vt:lpstr>Prev. Decisionale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user</cp:lastModifiedBy>
  <cp:lastPrinted>2023-08-01T08:43:23Z</cp:lastPrinted>
  <dcterms:created xsi:type="dcterms:W3CDTF">2023-01-18T08:41:17Z</dcterms:created>
  <dcterms:modified xsi:type="dcterms:W3CDTF">2023-11-28T15:55:11Z</dcterms:modified>
</cp:coreProperties>
</file>